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4" i="1"/>
  <c r="B24"/>
  <c r="C23"/>
  <c r="D23" s="1"/>
  <c r="F22"/>
  <c r="F23" s="1"/>
  <c r="G23" s="1"/>
  <c r="D22"/>
  <c r="E9"/>
  <c r="B9"/>
  <c r="C8"/>
  <c r="D8" s="1"/>
  <c r="F7"/>
  <c r="F8" s="1"/>
  <c r="G8" s="1"/>
  <c r="D7"/>
  <c r="H8" l="1"/>
  <c r="H23"/>
  <c r="G22"/>
  <c r="H22" s="1"/>
  <c r="G7"/>
  <c r="H7" s="1"/>
  <c r="H24" l="1"/>
  <c r="H26" s="1"/>
  <c r="H9"/>
  <c r="H11" s="1"/>
</calcChain>
</file>

<file path=xl/sharedStrings.xml><?xml version="1.0" encoding="utf-8"?>
<sst xmlns="http://schemas.openxmlformats.org/spreadsheetml/2006/main" count="25" uniqueCount="15">
  <si>
    <t>nr. Specialisti</t>
  </si>
  <si>
    <t>plafon specialisti</t>
  </si>
  <si>
    <t>total plafon specialisti</t>
  </si>
  <si>
    <t>nr. Medici</t>
  </si>
  <si>
    <t>plafon medici</t>
  </si>
  <si>
    <t>total plafon medici</t>
  </si>
  <si>
    <t>TOTAL</t>
  </si>
  <si>
    <t>Urban</t>
  </si>
  <si>
    <t>Rural</t>
  </si>
  <si>
    <t>TOTAL LUNA</t>
  </si>
  <si>
    <t>Total 3 luni</t>
  </si>
  <si>
    <t>Total 2 luni</t>
  </si>
  <si>
    <t>Modalitatea de calcul a  plafonului pentru medicina dentara in  trim. IV  2016</t>
  </si>
  <si>
    <t>Modalitatea de calcul a  plafonului pentru medicina dentara in  trim. III 2016</t>
  </si>
  <si>
    <t>Anexa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</si>
</sst>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1" xfId="0" applyFont="1" applyBorder="1"/>
    <xf numFmtId="4" fontId="0" fillId="0" borderId="1" xfId="0" applyNumberForma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F27" sqref="F27"/>
    </sheetView>
  </sheetViews>
  <sheetFormatPr defaultRowHeight="15"/>
  <cols>
    <col min="2" max="2" width="12.28515625" bestFit="1" customWidth="1"/>
    <col min="3" max="3" width="14.85546875" bestFit="1" customWidth="1"/>
    <col min="4" max="4" width="19.140625" bestFit="1" customWidth="1"/>
    <col min="6" max="6" width="11.85546875" bestFit="1" customWidth="1"/>
    <col min="7" max="7" width="21.42578125" bestFit="1" customWidth="1"/>
    <col min="8" max="8" width="10.140625" bestFit="1" customWidth="1"/>
  </cols>
  <sheetData>
    <row r="1" spans="1:8">
      <c r="H1" s="6" t="s">
        <v>14</v>
      </c>
    </row>
    <row r="3" spans="1:8" ht="15.75">
      <c r="A3" s="5" t="s">
        <v>13</v>
      </c>
      <c r="B3" s="5"/>
      <c r="C3" s="5"/>
      <c r="D3" s="5"/>
      <c r="E3" s="5"/>
      <c r="F3" s="5"/>
      <c r="G3" s="5"/>
      <c r="H3" s="5"/>
    </row>
    <row r="6" spans="1:8">
      <c r="A6" s="1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>
      <c r="A7" s="2" t="s">
        <v>7</v>
      </c>
      <c r="B7" s="1">
        <v>10</v>
      </c>
      <c r="C7" s="3">
        <v>1630</v>
      </c>
      <c r="D7" s="3">
        <f>SUM(C7*B7)</f>
        <v>16300</v>
      </c>
      <c r="E7" s="1">
        <v>42</v>
      </c>
      <c r="F7" s="3">
        <f>SUM(C7-C7*20/100)</f>
        <v>1304</v>
      </c>
      <c r="G7" s="3">
        <f>SUM(F7*E7)</f>
        <v>54768</v>
      </c>
      <c r="H7" s="3">
        <f>SUM(G7,D7)</f>
        <v>71068</v>
      </c>
    </row>
    <row r="8" spans="1:8">
      <c r="A8" s="2" t="s">
        <v>8</v>
      </c>
      <c r="B8" s="1">
        <v>1</v>
      </c>
      <c r="C8" s="3">
        <f>SUM(C7+C7*50/100)</f>
        <v>2445</v>
      </c>
      <c r="D8" s="3">
        <f>SUM(C8*B8)</f>
        <v>2445</v>
      </c>
      <c r="E8" s="1">
        <v>25</v>
      </c>
      <c r="F8" s="3">
        <f>SUM(F7+F7*50/100)</f>
        <v>1956</v>
      </c>
      <c r="G8" s="3">
        <f>SUM(F8*E8)</f>
        <v>48900</v>
      </c>
      <c r="H8" s="3">
        <f>SUM(G8+D8)</f>
        <v>51345</v>
      </c>
    </row>
    <row r="9" spans="1:8">
      <c r="A9" s="1"/>
      <c r="B9" s="1">
        <f>SUM(B7:B8)</f>
        <v>11</v>
      </c>
      <c r="C9" s="1"/>
      <c r="D9" s="1"/>
      <c r="E9" s="1">
        <f>SUM(E7:E8)</f>
        <v>67</v>
      </c>
      <c r="F9" s="1"/>
      <c r="G9" s="2" t="s">
        <v>9</v>
      </c>
      <c r="H9" s="3">
        <f>SUM(H7:H8)</f>
        <v>122413</v>
      </c>
    </row>
    <row r="10" spans="1:8">
      <c r="H10" s="3"/>
    </row>
    <row r="11" spans="1:8">
      <c r="G11" s="4" t="s">
        <v>10</v>
      </c>
      <c r="H11" s="3">
        <f>SUM(H9*3)</f>
        <v>367239</v>
      </c>
    </row>
    <row r="18" spans="1:8" ht="15.75">
      <c r="A18" s="5" t="s">
        <v>12</v>
      </c>
      <c r="B18" s="5"/>
      <c r="C18" s="5"/>
      <c r="D18" s="5"/>
      <c r="E18" s="5"/>
      <c r="F18" s="5"/>
      <c r="G18" s="5"/>
      <c r="H18" s="5"/>
    </row>
    <row r="21" spans="1:8">
      <c r="A21" s="1"/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</row>
    <row r="22" spans="1:8">
      <c r="A22" s="2" t="s">
        <v>7</v>
      </c>
      <c r="B22" s="1">
        <v>10</v>
      </c>
      <c r="C22" s="3">
        <v>1885</v>
      </c>
      <c r="D22" s="3">
        <f>SUM(C22*B22)</f>
        <v>18850</v>
      </c>
      <c r="E22" s="1">
        <v>42</v>
      </c>
      <c r="F22" s="3">
        <f>SUM(C22-C22*20/100)</f>
        <v>1508</v>
      </c>
      <c r="G22" s="3">
        <f>SUM(F22*E22)</f>
        <v>63336</v>
      </c>
      <c r="H22" s="3">
        <f>SUM(G22,D22)</f>
        <v>82186</v>
      </c>
    </row>
    <row r="23" spans="1:8">
      <c r="A23" s="2" t="s">
        <v>8</v>
      </c>
      <c r="B23" s="1">
        <v>1</v>
      </c>
      <c r="C23" s="3">
        <f>SUM(C22+C22*50/100)</f>
        <v>2827.5</v>
      </c>
      <c r="D23" s="3">
        <f>SUM(C23*B23)</f>
        <v>2827.5</v>
      </c>
      <c r="E23" s="1">
        <v>25</v>
      </c>
      <c r="F23" s="3">
        <f>SUM(F22+F22*50/100)</f>
        <v>2262</v>
      </c>
      <c r="G23" s="3">
        <f>SUM(F23*E23)</f>
        <v>56550</v>
      </c>
      <c r="H23" s="3">
        <f>SUM(G23+D23)</f>
        <v>59377.5</v>
      </c>
    </row>
    <row r="24" spans="1:8">
      <c r="A24" s="1"/>
      <c r="B24" s="1">
        <f>SUM(B22:B23)</f>
        <v>11</v>
      </c>
      <c r="C24" s="1"/>
      <c r="D24" s="1"/>
      <c r="E24" s="1">
        <f>SUM(E22:E23)</f>
        <v>67</v>
      </c>
      <c r="F24" s="1"/>
      <c r="G24" s="2" t="s">
        <v>9</v>
      </c>
      <c r="H24" s="3">
        <f>SUM(H22:H23)</f>
        <v>141563.5</v>
      </c>
    </row>
    <row r="25" spans="1:8">
      <c r="H25" s="3"/>
    </row>
    <row r="26" spans="1:8">
      <c r="G26" s="4" t="s">
        <v>11</v>
      </c>
      <c r="H26" s="3">
        <f>SUM(H24*2)</f>
        <v>283127</v>
      </c>
    </row>
  </sheetData>
  <mergeCells count="2">
    <mergeCell ref="A3:H3"/>
    <mergeCell ref="A18:H1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2016-08-04T07:52:18Z</dcterms:modified>
</cp:coreProperties>
</file>